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Instruktion" sheetId="1" state="visible" r:id="rId1"/>
    <sheet xmlns:r="http://schemas.openxmlformats.org/officeDocument/2006/relationships" name="SRAS" sheetId="2" state="visible" r:id="rId2"/>
    <sheet xmlns:r="http://schemas.openxmlformats.org/officeDocument/2006/relationships" name="Jämförelsevärden" sheetId="3" state="visible" r:id="rId3"/>
  </sheets>
  <definedNames/>
  <calcPr calcId="124519" fullCalcOnLoad="1" refMode="A1"/>
</workbook>
</file>

<file path=xl/styles.xml><?xml version="1.0" encoding="utf-8"?>
<styleSheet xmlns="http://schemas.openxmlformats.org/spreadsheetml/2006/main">
  <numFmts count="0"/>
  <fonts count="13">
    <font>
      <name val="Calibri"/>
      <family val="2"/>
      <color theme="1"/>
      <sz val="11"/>
      <scheme val="minor"/>
    </font>
    <font>
      <name val="Arial"/>
      <b val="1"/>
      <color rgb="003F5920"/>
      <sz val="16"/>
    </font>
    <font>
      <name val="Arial"/>
      <color rgb="00233012"/>
      <sz val="10"/>
    </font>
    <font>
      <name val="Arial"/>
      <b val="1"/>
      <color rgb="003F5920"/>
      <sz val="12"/>
    </font>
    <font>
      <name val="Arial"/>
      <color rgb="00233012"/>
      <sz val="9"/>
    </font>
    <font>
      <name val="Arial"/>
      <b val="1"/>
      <color rgb="003F5920"/>
      <sz val="14"/>
    </font>
    <font>
      <name val="Arial"/>
      <b val="1"/>
      <color rgb="00FFFFFF"/>
      <sz val="9"/>
    </font>
    <font>
      <name val="Arial"/>
      <i val="1"/>
      <color rgb="00233012"/>
      <sz val="9"/>
    </font>
    <font>
      <name val="Arial"/>
      <i val="1"/>
      <color rgb="00233012"/>
      <sz val="10"/>
    </font>
    <font>
      <name val="Arial"/>
      <b val="1"/>
      <color rgb="00233012"/>
    </font>
    <font>
      <name val="Arial"/>
      <b val="1"/>
      <color rgb="003F5920"/>
      <sz val="13"/>
    </font>
    <font>
      <name val="Arial"/>
      <b val="1"/>
      <color rgb="00233012"/>
      <sz val="10"/>
    </font>
    <font>
      <name val="Arial"/>
      <b val="1"/>
      <color rgb="003F5920"/>
      <sz val="11"/>
    </font>
  </fonts>
  <fills count="4">
    <fill>
      <patternFill/>
    </fill>
    <fill>
      <patternFill patternType="gray125"/>
    </fill>
    <fill>
      <patternFill patternType="solid">
        <fgColor rgb="003F5920"/>
      </patternFill>
    </fill>
    <fill>
      <patternFill patternType="solid">
        <fgColor rgb="00FCF989"/>
      </patternFill>
    </fill>
  </fills>
  <borders count="2">
    <border>
      <left/>
      <right/>
      <top/>
      <bottom/>
      <diagonal/>
    </border>
    <border>
      <left style="thin">
        <color rgb="00B7C4A6"/>
      </left>
      <right style="thin">
        <color rgb="00B7C4A6"/>
      </right>
      <top style="thin">
        <color rgb="00B7C4A6"/>
      </top>
      <bottom style="thin">
        <color rgb="00B7C4A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applyAlignment="1" pivotButton="0" quotePrefix="0" xfId="0">
      <alignment wrapText="1"/>
    </xf>
    <xf numFmtId="0" fontId="4" fillId="0" borderId="0" applyAlignment="1" pivotButton="0" quotePrefix="0" xfId="0">
      <alignment wrapText="1"/>
    </xf>
    <xf numFmtId="0" fontId="1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3" borderId="1" pivotButton="0" quotePrefix="0" xfId="0"/>
    <xf numFmtId="0" fontId="10" fillId="0" borderId="0" pivotButton="0" quotePrefix="0" xfId="0"/>
    <xf numFmtId="0" fontId="6" fillId="2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/>
    </xf>
    <xf numFmtId="0" fontId="0" fillId="3" borderId="1" applyAlignment="1" pivotButton="0" quotePrefix="0" xfId="0">
      <alignment horizontal="center"/>
    </xf>
    <xf numFmtId="0" fontId="2" fillId="0" borderId="1" pivotButton="0" quotePrefix="0" xfId="0"/>
    <xf numFmtId="0" fontId="2" fillId="0" borderId="1" applyAlignment="1" pivotButton="0" quotePrefix="0" xfId="0">
      <alignment horizontal="center"/>
    </xf>
    <xf numFmtId="2" fontId="2" fillId="0" borderId="1" applyAlignment="1" pivotButton="0" quotePrefix="0" xfId="0">
      <alignment horizontal="center"/>
    </xf>
    <xf numFmtId="0" fontId="11" fillId="0" borderId="0" pivotButton="0" quotePrefix="0" xfId="0"/>
    <xf numFmtId="0" fontId="4" fillId="0" borderId="0" applyAlignment="1" pivotButton="0" quotePrefix="0" xfId="0">
      <alignment horizontal="center" wrapText="1"/>
    </xf>
    <xf numFmtId="0" fontId="12" fillId="0" borderId="0" applyAlignment="1" pivotButton="0" quotePrefix="0" xfId="0">
      <alignment horizontal="center"/>
    </xf>
    <xf numFmtId="0" fontId="7" fillId="0" borderId="0" pivotButton="0" quotePrefix="0" xfId="0"/>
    <xf numFmtId="0" fontId="5" fillId="0" borderId="0" pivotButton="0" quotePrefix="0" xfId="0"/>
  </cellXfs>
  <cellStyles count="1">
    <cellStyle name="Normal" xfId="0" builtinId="0" hidden="0"/>
  </cellStyles>
  <dxfs count="3">
    <dxf>
      <font>
        <b val="1"/>
        <color rgb="00233012"/>
        <u val="single"/>
      </font>
      <fill>
        <patternFill patternType="solid">
          <fgColor rgb="00FCF989"/>
          <bgColor rgb="00FCF989"/>
        </patternFill>
      </fill>
    </dxf>
    <dxf>
      <fill>
        <patternFill patternType="solid">
          <fgColor rgb="00FCF989"/>
          <bgColor rgb="00FCF989"/>
        </patternFill>
      </fill>
    </dxf>
    <dxf>
      <font>
        <b val="1"/>
        <color rgb="00233012"/>
        <u val="single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style val="12"/>
  <chart>
    <title>
      <tx>
        <rich>
          <a:bodyPr xmlns:a="http://schemas.openxmlformats.org/drawingml/2006/main"/>
          <a:p xmlns:a="http://schemas.openxmlformats.org/drawingml/2006/main">
            <a:pPr>
              <a:defRPr sz="1400" b="1">
                <a:solidFill>
                  <a:srgbClr val="233012"/>
                </a:solidFill>
              </a:defRPr>
            </a:pPr>
            <a:r>
              <a:rPr sz="1400" b="1">
                <a:solidFill>
                  <a:srgbClr val="233012"/>
                </a:solidFill>
              </a:rPr>
              <a:t>Ungdom, mättillfälle 1: jämfört med svensk skolgrupp</a:t>
            </a:r>
          </a:p>
        </rich>
      </tx>
      <layout>
        <manualLayout>
          <xMode val="edge"/>
          <yMode val="edge"/>
          <wMode val="factor"/>
          <hMode val="factor"/>
          <x val="0.02"/>
          <y val="0.015"/>
        </manualLayout>
      </layout>
      <overlay val="0"/>
    </title>
    <plotArea>
      <layout>
        <manualLayout>
          <layoutTarget val="inner"/>
          <xMode val="edge"/>
          <yMode val="edge"/>
          <wMode val="factor"/>
          <hMode val="factor"/>
          <x val="0.06"/>
          <y val="0.15"/>
          <w val="0.92"/>
          <h val="0.52"/>
        </manualLayout>
      </layout>
      <lineChart>
        <grouping val="standard"/>
        <varyColors val="0"/>
        <ser>
          <idx val="0"/>
          <order val="0"/>
          <tx>
            <strRef>
              <f>'SRAS'!L7</f>
            </strRef>
          </tx>
          <spPr>
            <a:ln xmlns:a="http://schemas.openxmlformats.org/drawingml/2006/main" w="32000">
              <a:solidFill>
                <a:srgbClr val="3F5920"/>
              </a:solidFill>
              <a:prstDash val="solid"/>
            </a:ln>
          </spPr>
          <marker>
            <symbol val="circle"/>
            <size val="8"/>
            <spPr>
              <a:solidFill xmlns:a="http://schemas.openxmlformats.org/drawingml/2006/main">
                <a:srgbClr val="3F5920"/>
              </a:solidFill>
              <a:ln xmlns:a="http://schemas.openxmlformats.org/drawingml/2006/main">
                <a:solidFill>
                  <a:srgbClr val="3F5920"/>
                </a:solidFill>
                <a:prstDash val="solid"/>
              </a:ln>
            </spPr>
          </marker>
          <cat>
            <strRef>
              <f>'SRAS'!$J$8:$J$11</f>
            </strRef>
          </cat>
          <val>
            <numRef>
              <f>'SRAS'!$L$8:$L$11</f>
            </numRef>
          </val>
          <smooth val="0"/>
        </ser>
        <ser>
          <idx val="1"/>
          <order val="1"/>
          <tx>
            <strRef>
              <f>'Jämförelsevärden'!B3</f>
            </strRef>
          </tx>
          <spPr>
            <a:ln xmlns:a="http://schemas.openxmlformats.org/drawingml/2006/main">
              <a:solidFill>
                <a:srgbClr val="8C8C8C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strRef>
              <f>'SRAS'!$J$8:$J$11</f>
            </strRef>
          </cat>
          <val>
            <numRef>
              <f>'Jämförelsevärden'!$B$4:$B$7</f>
            </numRef>
          </val>
          <smooth val="0"/>
        </ser>
        <ser>
          <idx val="2"/>
          <order val="2"/>
          <tx>
            <strRef>
              <f>'Jämförelsevärden'!D3</f>
            </strRef>
          </tx>
          <spPr>
            <a:ln xmlns:a="http://schemas.openxmlformats.org/drawingml/2006/main">
              <a:solidFill>
                <a:srgbClr val="FF6160"/>
              </a:solidFill>
              <a:prstDash val="sys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strRef>
              <f>'SRAS'!$J$8:$J$11</f>
            </strRef>
          </cat>
          <val>
            <numRef>
              <f>'Jämförelsevärden'!$D$4:$D$7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none"/>
        <minorTickMark val="none"/>
        <tickLblPos val="low"/>
        <txPr>
          <a:bodyPr xmlns:a="http://schemas.openxmlformats.org/drawingml/2006/main"/>
          <a:p xmlns:a="http://schemas.openxmlformats.org/drawingml/2006/main">
            <a:pPr>
              <a:defRPr sz="900"/>
            </a:pPr>
            <a:r>
              <a:t/>
            </a:r>
            <a:endParaRPr sz="900"/>
          </a:p>
        </txPr>
        <crossAx val="100"/>
        <lblOffset val="100"/>
      </catAx>
      <valAx>
        <axId val="100"/>
        <scaling>
          <orientation val="minMax"/>
          <max val="6"/>
          <min val="0"/>
        </scaling>
        <delete val="0"/>
        <axPos val="l"/>
        <majorGridlines/>
        <numFmt formatCode="0" sourceLinked="0"/>
        <majorTickMark val="none"/>
        <minorTickMark val="none"/>
        <txPr>
          <a:bodyPr xmlns:a="http://schemas.openxmlformats.org/drawingml/2006/main"/>
          <a:p xmlns:a="http://schemas.openxmlformats.org/drawingml/2006/main">
            <a:pPr>
              <a:defRPr sz="900"/>
            </a:pPr>
            <a:r>
              <a:t/>
            </a:r>
            <a:endParaRPr sz="900"/>
          </a:p>
        </txPr>
        <crossAx val="10"/>
        <majorUnit val="1"/>
      </valAx>
    </plotArea>
    <legend>
      <legendPos val="b"/>
    </legend>
    <plotVisOnly val="1"/>
    <dispBlanksAs val="gap"/>
  </chart>
</chartSpace>
</file>

<file path=xl/charts/chart2.xml><?xml version="1.0" encoding="utf-8"?>
<chartSpace xmlns="http://schemas.openxmlformats.org/drawingml/2006/chart">
  <style val="12"/>
  <chart>
    <title>
      <tx>
        <rich>
          <a:bodyPr xmlns:a="http://schemas.openxmlformats.org/drawingml/2006/main"/>
          <a:p xmlns:a="http://schemas.openxmlformats.org/drawingml/2006/main">
            <a:pPr>
              <a:defRPr sz="1400" b="1">
                <a:solidFill>
                  <a:srgbClr val="233012"/>
                </a:solidFill>
              </a:defRPr>
            </a:pPr>
            <a:r>
              <a:rPr sz="1400" b="1">
                <a:solidFill>
                  <a:srgbClr val="233012"/>
                </a:solidFill>
              </a:rPr>
              <a:t>Vårdnadshavare 1, mättillfälle 1: jämfört med svensk skolgrupp</a:t>
            </a:r>
          </a:p>
        </rich>
      </tx>
      <layout>
        <manualLayout>
          <xMode val="edge"/>
          <yMode val="edge"/>
          <wMode val="factor"/>
          <hMode val="factor"/>
          <x val="0.02"/>
          <y val="0.015"/>
        </manualLayout>
      </layout>
      <overlay val="0"/>
    </title>
    <plotArea>
      <layout>
        <manualLayout>
          <layoutTarget val="inner"/>
          <xMode val="edge"/>
          <yMode val="edge"/>
          <wMode val="factor"/>
          <hMode val="factor"/>
          <x val="0.06"/>
          <y val="0.15"/>
          <w val="0.92"/>
          <h val="0.52"/>
        </manualLayout>
      </layout>
      <lineChart>
        <grouping val="standard"/>
        <varyColors val="0"/>
        <ser>
          <idx val="0"/>
          <order val="0"/>
          <tx>
            <strRef>
              <f>'SRAS'!M7</f>
            </strRef>
          </tx>
          <spPr>
            <a:ln xmlns:a="http://schemas.openxmlformats.org/drawingml/2006/main" w="32000">
              <a:solidFill>
                <a:srgbClr val="3F5920"/>
              </a:solidFill>
              <a:prstDash val="solid"/>
            </a:ln>
          </spPr>
          <marker>
            <symbol val="circle"/>
            <size val="8"/>
            <spPr>
              <a:solidFill xmlns:a="http://schemas.openxmlformats.org/drawingml/2006/main">
                <a:srgbClr val="3F5920"/>
              </a:solidFill>
              <a:ln xmlns:a="http://schemas.openxmlformats.org/drawingml/2006/main">
                <a:solidFill>
                  <a:srgbClr val="3F5920"/>
                </a:solidFill>
                <a:prstDash val="solid"/>
              </a:ln>
            </spPr>
          </marker>
          <cat>
            <strRef>
              <f>'SRAS'!$J$8:$J$11</f>
            </strRef>
          </cat>
          <val>
            <numRef>
              <f>'SRAS'!$M$8:$M$11</f>
            </numRef>
          </val>
          <smooth val="0"/>
        </ser>
        <ser>
          <idx val="1"/>
          <order val="1"/>
          <tx>
            <strRef>
              <f>'Jämförelsevärden'!E3</f>
            </strRef>
          </tx>
          <spPr>
            <a:ln xmlns:a="http://schemas.openxmlformats.org/drawingml/2006/main">
              <a:solidFill>
                <a:srgbClr val="8C8C8C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strRef>
              <f>'SRAS'!$J$8:$J$11</f>
            </strRef>
          </cat>
          <val>
            <numRef>
              <f>'Jämförelsevärden'!$E$4:$E$7</f>
            </numRef>
          </val>
          <smooth val="0"/>
        </ser>
        <ser>
          <idx val="2"/>
          <order val="2"/>
          <tx>
            <strRef>
              <f>'Jämförelsevärden'!G3</f>
            </strRef>
          </tx>
          <spPr>
            <a:ln xmlns:a="http://schemas.openxmlformats.org/drawingml/2006/main">
              <a:solidFill>
                <a:srgbClr val="FF6160"/>
              </a:solidFill>
              <a:prstDash val="sys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strRef>
              <f>'SRAS'!$J$8:$J$11</f>
            </strRef>
          </cat>
          <val>
            <numRef>
              <f>'Jämförelsevärden'!$G$4:$G$7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none"/>
        <minorTickMark val="none"/>
        <tickLblPos val="low"/>
        <txPr>
          <a:bodyPr xmlns:a="http://schemas.openxmlformats.org/drawingml/2006/main"/>
          <a:p xmlns:a="http://schemas.openxmlformats.org/drawingml/2006/main">
            <a:pPr>
              <a:defRPr sz="900"/>
            </a:pPr>
            <a:r>
              <a:t/>
            </a:r>
            <a:endParaRPr sz="900"/>
          </a:p>
        </txPr>
        <crossAx val="100"/>
        <lblOffset val="100"/>
      </catAx>
      <valAx>
        <axId val="100"/>
        <scaling>
          <orientation val="minMax"/>
          <max val="6"/>
          <min val="0"/>
        </scaling>
        <delete val="0"/>
        <axPos val="l"/>
        <majorGridlines/>
        <numFmt formatCode="0" sourceLinked="0"/>
        <majorTickMark val="none"/>
        <minorTickMark val="none"/>
        <txPr>
          <a:bodyPr xmlns:a="http://schemas.openxmlformats.org/drawingml/2006/main"/>
          <a:p xmlns:a="http://schemas.openxmlformats.org/drawingml/2006/main">
            <a:pPr>
              <a:defRPr sz="900"/>
            </a:pPr>
            <a:r>
              <a:t/>
            </a:r>
            <a:endParaRPr sz="900"/>
          </a:p>
        </txPr>
        <crossAx val="10"/>
        <majorUnit val="1"/>
      </valAx>
    </plotArea>
    <legend>
      <legendPos val="b"/>
    </legend>
    <plotVisOnly val="1"/>
    <dispBlanksAs val="gap"/>
  </chart>
</chartSpace>
</file>

<file path=xl/charts/chart3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 sz="1400" b="1">
                <a:solidFill>
                  <a:srgbClr val="233012"/>
                </a:solidFill>
              </a:defRPr>
            </a:pPr>
            <a:r>
              <a:rPr sz="1400" b="1">
                <a:solidFill>
                  <a:srgbClr val="233012"/>
                </a:solidFill>
              </a:rPr>
              <a:t>Mättillfälle 1: ungdom och vårdnadshavare</a:t>
            </a:r>
          </a:p>
        </rich>
      </tx>
      <layout>
        <manualLayout>
          <xMode val="edge"/>
          <yMode val="edge"/>
          <wMode val="factor"/>
          <hMode val="factor"/>
          <x val="0.02"/>
          <y val="0.015"/>
        </manualLayout>
      </layout>
      <overlay val="0"/>
    </title>
    <plotArea>
      <layout>
        <manualLayout>
          <layoutTarget val="inner"/>
          <xMode val="edge"/>
          <yMode val="edge"/>
          <wMode val="factor"/>
          <hMode val="factor"/>
          <x val="0.4"/>
          <y val="0.13"/>
          <w val="0.5600000000000001"/>
          <h val="0.68"/>
        </manualLayout>
      </layout>
      <barChart>
        <barDir val="bar"/>
        <grouping val="clustered"/>
        <varyColors val="0"/>
        <ser>
          <idx val="0"/>
          <order val="0"/>
          <tx>
            <strRef>
              <f>'SRAS'!L7</f>
            </strRef>
          </tx>
          <spPr>
            <a:solidFill xmlns:a="http://schemas.openxmlformats.org/drawingml/2006/main">
              <a:srgbClr val="3F5920"/>
            </a:solidFill>
            <a:ln xmlns:a="http://schemas.openxmlformats.org/drawingml/2006/main">
              <a:prstDash val="solid"/>
            </a:ln>
          </spPr>
          <cat>
            <strRef>
              <f>'SRAS'!$J$8:$J$11</f>
            </strRef>
          </cat>
          <val>
            <numRef>
              <f>'SRAS'!$L$8:$L$11</f>
            </numRef>
          </val>
        </ser>
        <ser>
          <idx val="1"/>
          <order val="1"/>
          <tx>
            <strRef>
              <f>'SRAS'!M7</f>
            </strRef>
          </tx>
          <spPr>
            <a:solidFill xmlns:a="http://schemas.openxmlformats.org/drawingml/2006/main">
              <a:srgbClr val="D9D466"/>
            </a:solidFill>
            <a:ln xmlns:a="http://schemas.openxmlformats.org/drawingml/2006/main">
              <a:prstDash val="solid"/>
            </a:ln>
          </spPr>
          <cat>
            <strRef>
              <f>'SRAS'!$J$8:$J$11</f>
            </strRef>
          </cat>
          <val>
            <numRef>
              <f>'SRAS'!$M$8:$M$11</f>
            </numRef>
          </val>
        </ser>
        <ser>
          <idx val="2"/>
          <order val="2"/>
          <tx>
            <strRef>
              <f>'SRAS'!N7</f>
            </strRef>
          </tx>
          <spPr>
            <a:solidFill xmlns:a="http://schemas.openxmlformats.org/drawingml/2006/main">
              <a:srgbClr val="FF6160"/>
            </a:solidFill>
            <a:ln xmlns:a="http://schemas.openxmlformats.org/drawingml/2006/main">
              <a:prstDash val="solid"/>
            </a:ln>
          </spPr>
          <cat>
            <strRef>
              <f>'SRAS'!$J$8:$J$11</f>
            </strRef>
          </cat>
          <val>
            <numRef>
              <f>'SRAS'!$N$8:$N$11</f>
            </numRef>
          </val>
        </ser>
        <gapWidth val="60"/>
        <axId val="10"/>
        <axId val="100"/>
      </barChart>
      <catAx>
        <axId val="10"/>
        <scaling>
          <orientation val="maxMin"/>
        </scaling>
        <delete val="0"/>
        <axPos val="l"/>
        <majorTickMark val="none"/>
        <minorTickMark val="none"/>
        <txPr>
          <a:bodyPr xmlns:a="http://schemas.openxmlformats.org/drawingml/2006/main"/>
          <a:p xmlns:a="http://schemas.openxmlformats.org/drawingml/2006/main">
            <a:pPr>
              <a:defRPr sz="900"/>
            </a:pPr>
            <a:r>
              <a:t/>
            </a:r>
            <a:endParaRPr sz="900"/>
          </a:p>
        </txPr>
        <crossAx val="100"/>
        <lblOffset val="100"/>
      </catAx>
      <valAx>
        <axId val="100"/>
        <scaling>
          <orientation val="minMax"/>
          <max val="6"/>
          <min val="0"/>
        </scaling>
        <delete val="0"/>
        <axPos val="l"/>
        <majorGridlines/>
        <numFmt formatCode="0" sourceLinked="0"/>
        <majorTickMark val="none"/>
        <minorTickMark val="none"/>
        <txPr>
          <a:bodyPr xmlns:a="http://schemas.openxmlformats.org/drawingml/2006/main"/>
          <a:p xmlns:a="http://schemas.openxmlformats.org/drawingml/2006/main">
            <a:pPr>
              <a:defRPr sz="900"/>
            </a:pPr>
            <a:r>
              <a:t/>
            </a:r>
            <a:endParaRPr sz="900"/>
          </a:p>
        </txPr>
        <crossAx val="10"/>
        <crosses val="max"/>
        <majorUnit val="1"/>
      </valAx>
    </plotArea>
    <legend>
      <legendPos val="b"/>
    </legend>
    <plotVisOnly val="1"/>
    <dispBlanksAs val="gap"/>
  </chart>
</chartSpace>
</file>

<file path=xl/charts/chart4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 sz="1400" b="1">
                <a:solidFill>
                  <a:srgbClr val="233012"/>
                </a:solidFill>
              </a:defRPr>
            </a:pPr>
            <a:r>
              <a:rPr sz="1400" b="1">
                <a:solidFill>
                  <a:srgbClr val="233012"/>
                </a:solidFill>
              </a:rPr>
              <a:t>Ungdom: mättillfälle 1 och 2</a:t>
            </a:r>
          </a:p>
        </rich>
      </tx>
      <layout>
        <manualLayout>
          <xMode val="edge"/>
          <yMode val="edge"/>
          <wMode val="factor"/>
          <hMode val="factor"/>
          <x val="0.02"/>
          <y val="0.015"/>
        </manualLayout>
      </layout>
      <overlay val="0"/>
    </title>
    <plotArea>
      <layout>
        <manualLayout>
          <layoutTarget val="inner"/>
          <xMode val="edge"/>
          <yMode val="edge"/>
          <wMode val="factor"/>
          <hMode val="factor"/>
          <x val="0.4"/>
          <y val="0.13"/>
          <w val="0.5600000000000001"/>
          <h val="0.68"/>
        </manualLayout>
      </layout>
      <barChart>
        <barDir val="bar"/>
        <grouping val="clustered"/>
        <varyColors val="0"/>
        <ser>
          <idx val="0"/>
          <order val="0"/>
          <tx>
            <strRef>
              <f>'SRAS'!L7</f>
            </strRef>
          </tx>
          <spPr>
            <a:solidFill xmlns:a="http://schemas.openxmlformats.org/drawingml/2006/main">
              <a:srgbClr val="A7BF8A"/>
            </a:solidFill>
            <a:ln xmlns:a="http://schemas.openxmlformats.org/drawingml/2006/main">
              <a:prstDash val="solid"/>
            </a:ln>
          </spPr>
          <cat>
            <strRef>
              <f>'SRAS'!$J$8:$J$11</f>
            </strRef>
          </cat>
          <val>
            <numRef>
              <f>'SRAS'!$L$8:$L$11</f>
            </numRef>
          </val>
        </ser>
        <ser>
          <idx val="1"/>
          <order val="1"/>
          <tx>
            <strRef>
              <f>'SRAS'!O7</f>
            </strRef>
          </tx>
          <spPr>
            <a:solidFill xmlns:a="http://schemas.openxmlformats.org/drawingml/2006/main">
              <a:srgbClr val="3F5920"/>
            </a:solidFill>
            <a:ln xmlns:a="http://schemas.openxmlformats.org/drawingml/2006/main">
              <a:prstDash val="solid"/>
            </a:ln>
          </spPr>
          <cat>
            <strRef>
              <f>'SRAS'!$J$8:$J$11</f>
            </strRef>
          </cat>
          <val>
            <numRef>
              <f>'SRAS'!$O$8:$O$11</f>
            </numRef>
          </val>
        </ser>
        <gapWidth val="60"/>
        <axId val="10"/>
        <axId val="100"/>
      </barChart>
      <catAx>
        <axId val="10"/>
        <scaling>
          <orientation val="maxMin"/>
        </scaling>
        <delete val="0"/>
        <axPos val="l"/>
        <majorTickMark val="none"/>
        <minorTickMark val="none"/>
        <txPr>
          <a:bodyPr xmlns:a="http://schemas.openxmlformats.org/drawingml/2006/main"/>
          <a:p xmlns:a="http://schemas.openxmlformats.org/drawingml/2006/main">
            <a:pPr>
              <a:defRPr sz="900"/>
            </a:pPr>
            <a:r>
              <a:t/>
            </a:r>
            <a:endParaRPr sz="900"/>
          </a:p>
        </txPr>
        <crossAx val="100"/>
        <lblOffset val="100"/>
      </catAx>
      <valAx>
        <axId val="100"/>
        <scaling>
          <orientation val="minMax"/>
          <max val="6"/>
          <min val="0"/>
        </scaling>
        <delete val="0"/>
        <axPos val="l"/>
        <majorGridlines/>
        <numFmt formatCode="0" sourceLinked="0"/>
        <majorTickMark val="none"/>
        <minorTickMark val="none"/>
        <txPr>
          <a:bodyPr xmlns:a="http://schemas.openxmlformats.org/drawingml/2006/main"/>
          <a:p xmlns:a="http://schemas.openxmlformats.org/drawingml/2006/main">
            <a:pPr>
              <a:defRPr sz="900"/>
            </a:pPr>
            <a:r>
              <a:t/>
            </a:r>
            <a:endParaRPr sz="900"/>
          </a:p>
        </txPr>
        <crossAx val="10"/>
        <crosses val="max"/>
        <majorUnit val="1"/>
      </valAx>
    </plotArea>
    <legend>
      <legendPos val="b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Relationship Type="http://schemas.openxmlformats.org/officeDocument/2006/relationships/chart" Target="/xl/charts/chart4.xml" Id="rId4"/></Relationships>
</file>

<file path=xl/drawings/drawing1.xml><?xml version="1.0" encoding="utf-8"?>
<wsDr xmlns="http://schemas.openxmlformats.org/drawingml/2006/spreadsheetDrawing">
  <oneCellAnchor>
    <from>
      <col>9</col>
      <colOff>0</colOff>
      <row>21</row>
      <rowOff>0</rowOff>
    </from>
    <ext cx="8640000" cy="396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9</col>
      <colOff>0</colOff>
      <row>44</row>
      <rowOff>0</rowOff>
    </from>
    <ext cx="8640000" cy="396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9</col>
      <colOff>0</colOff>
      <row>67</row>
      <rowOff>0</rowOff>
    </from>
    <ext cx="8640000" cy="396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  <oneCellAnchor>
    <from>
      <col>9</col>
      <colOff>0</colOff>
      <row>90</row>
      <rowOff>0</rowOff>
    </from>
    <ext cx="8640000" cy="3960000"/>
    <graphicFrame>
      <nvGraphicFramePr>
        <cNvPr id="4" name="Chart 4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3"/>
  <sheetViews>
    <sheetView showGridLines="0" workbookViewId="0">
      <selection activeCell="A1" sqref="A1"/>
    </sheetView>
  </sheetViews>
  <sheetFormatPr baseColWidth="8" defaultRowHeight="15"/>
  <cols>
    <col width="115" customWidth="1" min="1" max="1"/>
  </cols>
  <sheetData>
    <row r="1">
      <c r="A1" s="1" t="inlineStr">
        <is>
          <t>Rättningsmall för modifierad SRAS-R</t>
        </is>
      </c>
    </row>
    <row r="2">
      <c r="A2" s="2" t="inlineStr">
        <is>
          <t>Psykologiakademin – för ungdomsversionen och vårdnadshavarversionen (24 frågor, svar 0–6).</t>
        </is>
      </c>
    </row>
    <row r="3">
      <c r="A3" s="2" t="inlineStr"/>
    </row>
    <row r="4">
      <c r="A4" s="3" t="inlineStr">
        <is>
          <t>Så gör du</t>
        </is>
      </c>
    </row>
    <row r="5">
      <c r="A5" s="2" t="inlineStr">
        <is>
          <t>1. Har formuläret fyllts i digitalt: dra in PDF:en i verktyget ”ISAP och SRAS – från PDF till ifylld rättningsmall” och ladda ner den ifyllda mallen.</t>
        </is>
      </c>
    </row>
    <row r="6">
      <c r="A6" s="2" t="inlineStr">
        <is>
          <t>2. Har formuläret fyllts i på papper: skriv in svaren på fliken SRAS, i kolumnen för rätt person och mättillfälle.</t>
        </is>
      </c>
    </row>
    <row r="7">
      <c r="A7" s="2" t="inlineStr">
        <is>
          <t>3. Medelvärde per funktion, jämförelse och diagram räknas ut automatiskt. Obesvarade frågor räknas inte som 0.</t>
        </is>
      </c>
    </row>
    <row r="8">
      <c r="A8" s="2" t="inlineStr"/>
    </row>
    <row r="9">
      <c r="A9" s="3" t="inlineStr">
        <is>
          <t>Att läsa resultatet</t>
        </is>
      </c>
    </row>
    <row r="10">
      <c r="A10" s="2" t="inlineStr">
        <is>
          <t>Gult = funktionen ligger över medelvärdet + 1 SD i en svensk skolgrupp. Det betyder ”högre än de flesta”, inte att något är kliniskt fastställt.</t>
        </is>
      </c>
    </row>
    <row r="11">
      <c r="A11" s="2" t="inlineStr">
        <is>
          <t>Fet och understruken = personens högst skattade funktion. Den är en hypotes om vad som håller frånvaron vid liv, att pröva i samtalet.</t>
        </is>
      </c>
    </row>
    <row r="12">
      <c r="A12" s="2" t="inlineStr">
        <is>
          <t>Funktion 1 och 2 handlar om att slippa något i skolan. Funktion 3 och 4 handlar om att få något utanför skolan. Insatserna skiljer sig åt.</t>
        </is>
      </c>
    </row>
    <row r="13">
      <c r="A13" s="2" t="inlineStr">
        <is>
          <t>Funktion 4 har svagast mätegenskaper i den svenska studien. Tolka den försiktigt.</t>
        </is>
      </c>
    </row>
    <row r="14">
      <c r="A14" s="2" t="inlineStr">
        <is>
          <t>Skillnader mellan ungdomens och vårdnadshavarnas svar är information i sig, inte ett fel.</t>
        </is>
      </c>
    </row>
    <row r="15">
      <c r="A15" s="2" t="inlineStr">
        <is>
          <t>Mallen innehåller inga frågetexter. Spara inte namn i filen. Använd en kod.</t>
        </is>
      </c>
    </row>
    <row r="16">
      <c r="A16" s="2" t="inlineStr"/>
    </row>
    <row r="17">
      <c r="A17" s="3" t="inlineStr">
        <is>
          <t>Källor</t>
        </is>
      </c>
    </row>
    <row r="18">
      <c r="A18" s="4" t="inlineStr">
        <is>
          <t>Kearney, C. A. (2002). Identifying the function of school refusal behavior: A revision of the School Refusal Assessment Scale. Journal of Psychopathology and Behavioral Assessment, 24(4), 235–245.</t>
        </is>
      </c>
    </row>
    <row r="19">
      <c r="A19" s="4" t="inlineStr">
        <is>
          <t>Heyne, D. A., Vreeke, L. J., Maric, M., Boelens, H., &amp; Van Widenfelt, B. M. (2017). Functional assessment of school attendance problems: An adapted version of the SRAS-R. Journal of Emotional and Behavioral Disorders, 25(3), 178–192.</t>
        </is>
      </c>
    </row>
    <row r="20">
      <c r="A20" s="4" t="inlineStr">
        <is>
          <t>Svensk översättning: Palmér, Strömbeck och Alanko (2021).</t>
        </is>
      </c>
    </row>
    <row r="21">
      <c r="A21" s="4" t="inlineStr">
        <is>
          <t>Strömbeck, J., Heyne, D., Ferrer-Wreder, L., &amp; Alanko, K. (2025). The Swedish version of the adapted School Refusal Assessment Scale-Revised. BMC Psychology, 13, 606. Poängsättning och jämförelsevärden: tabell 3.</t>
        </is>
      </c>
    </row>
    <row r="22">
      <c r="A22" s="2" t="inlineStr"/>
    </row>
    <row r="23">
      <c r="A23" s="4" t="inlineStr">
        <is>
          <t>Psykologiakademin · info@psykologiakademin.com · Version 2, oktober 2026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31"/>
  <sheetViews>
    <sheetView showGridLines="0" workbookViewId="0">
      <pane xSplit="2" ySplit="7" topLeftCell="C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8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3" customWidth="1" min="9" max="9"/>
    <col width="46" customWidth="1" min="10" max="10"/>
    <col width="22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1" customWidth="1" min="17" max="17"/>
  </cols>
  <sheetData>
    <row r="1">
      <c r="A1" s="5" t="inlineStr">
        <is>
          <t>Modifierad SRAS-R</t>
        </is>
      </c>
    </row>
    <row r="2">
      <c r="A2" s="6" t="inlineStr">
        <is>
          <t>Psykologiakademins rättningsmall. Svaren 0–6 skrivs i de gula fälten. Allt annat räknas ut.</t>
        </is>
      </c>
    </row>
    <row r="4">
      <c r="A4" s="7" t="inlineStr">
        <is>
          <t>Kod</t>
        </is>
      </c>
      <c r="C4" s="8" t="n"/>
      <c r="J4" s="9" t="inlineStr">
        <is>
          <t>Resultat</t>
        </is>
      </c>
    </row>
    <row r="6">
      <c r="C6" s="10" t="inlineStr">
        <is>
          <t>Mättillfälle 1</t>
        </is>
      </c>
      <c r="F6" s="10" t="inlineStr">
        <is>
          <t>Mättillfälle 2</t>
        </is>
      </c>
    </row>
    <row r="7" ht="34" customHeight="1">
      <c r="A7" s="10" t="inlineStr">
        <is>
          <t>Fråga</t>
        </is>
      </c>
      <c r="B7" s="10" t="inlineStr">
        <is>
          <t>Funktion</t>
        </is>
      </c>
      <c r="C7" s="10" t="inlineStr">
        <is>
          <t>Ungdom</t>
        </is>
      </c>
      <c r="D7" s="10" t="inlineStr">
        <is>
          <t>Vårdnads-
havare 1</t>
        </is>
      </c>
      <c r="E7" s="10" t="inlineStr">
        <is>
          <t>Vårdnads-
havare 2</t>
        </is>
      </c>
      <c r="F7" s="10" t="inlineStr">
        <is>
          <t>Ungdom</t>
        </is>
      </c>
      <c r="G7" s="10" t="inlineStr">
        <is>
          <t>Vårdnads-
havare 1</t>
        </is>
      </c>
      <c r="H7" s="10" t="inlineStr">
        <is>
          <t>Vårdnads-
havare 2</t>
        </is>
      </c>
      <c r="J7" s="10" t="inlineStr">
        <is>
          <t>Funktion</t>
        </is>
      </c>
      <c r="K7" s="10" t="inlineStr">
        <is>
          <t>Frågor</t>
        </is>
      </c>
      <c r="L7" s="10" t="inlineStr">
        <is>
          <t>Ungdom 1</t>
        </is>
      </c>
      <c r="M7" s="10" t="inlineStr">
        <is>
          <t>Vårdnads-
havare 1, 1</t>
        </is>
      </c>
      <c r="N7" s="10" t="inlineStr">
        <is>
          <t>Vårdnads-
havare 2, 1</t>
        </is>
      </c>
      <c r="O7" s="10" t="inlineStr">
        <is>
          <t>Ungdom 2</t>
        </is>
      </c>
      <c r="P7" s="10" t="inlineStr">
        <is>
          <t>Vårdnads-
havare 1, 2</t>
        </is>
      </c>
      <c r="Q7" s="10" t="inlineStr">
        <is>
          <t>Vårdnads-
havare 2, 2</t>
        </is>
      </c>
    </row>
    <row r="8" ht="20" customHeight="1">
      <c r="A8" s="11" t="n">
        <v>1</v>
      </c>
      <c r="B8" s="11" t="n">
        <v>1</v>
      </c>
      <c r="C8" s="12" t="n"/>
      <c r="D8" s="12" t="n"/>
      <c r="E8" s="12" t="n"/>
      <c r="F8" s="12" t="n"/>
      <c r="G8" s="12" t="n"/>
      <c r="H8" s="12" t="n"/>
      <c r="J8" s="13" t="inlineStr">
        <is>
          <t>1. Undvika obehagliga känslor kopplade till skolan</t>
        </is>
      </c>
      <c r="K8" s="14" t="inlineStr">
        <is>
          <t>1, 5, 9, 13, 17, 21</t>
        </is>
      </c>
      <c r="L8" s="15">
        <f>IF(COUNT(C8,C12,C16,C20,C24,C28)=0,"",AVERAGE(C8,C12,C16,C20,C24,C28))</f>
        <v/>
      </c>
      <c r="M8" s="15">
        <f>IF(COUNT(D8,D12,D16,D20,D24,D28)=0,"",AVERAGE(D8,D12,D16,D20,D24,D28))</f>
        <v/>
      </c>
      <c r="N8" s="15">
        <f>IF(COUNT(E8,E12,E16,E20,E24,E28)=0,"",AVERAGE(E8,E12,E16,E20,E24,E28))</f>
        <v/>
      </c>
      <c r="O8" s="15">
        <f>IF(COUNT(F8,F12,F16,F20,F24,F28)=0,"",AVERAGE(F8,F12,F16,F20,F24,F28))</f>
        <v/>
      </c>
      <c r="P8" s="15">
        <f>IF(COUNT(G8,G12,G16,G20,G24,G28)=0,"",AVERAGE(G8,G12,G16,G20,G24,G28))</f>
        <v/>
      </c>
      <c r="Q8" s="15">
        <f>IF(COUNT(H8,H12,H16,H20,H24,H28)=0,"",AVERAGE(H8,H12,H16,H20,H24,H28))</f>
        <v/>
      </c>
    </row>
    <row r="9" ht="20" customHeight="1">
      <c r="A9" s="11" t="n">
        <v>2</v>
      </c>
      <c r="B9" s="11" t="n">
        <v>2</v>
      </c>
      <c r="C9" s="12" t="n"/>
      <c r="D9" s="12" t="n"/>
      <c r="E9" s="12" t="n"/>
      <c r="F9" s="12" t="n"/>
      <c r="G9" s="12" t="n"/>
      <c r="H9" s="12" t="n"/>
      <c r="J9" s="13" t="inlineStr">
        <is>
          <t>2. Undvika sociala situationer och bedömning</t>
        </is>
      </c>
      <c r="K9" s="14" t="inlineStr">
        <is>
          <t>2, 6, 10, 14, 18, 22</t>
        </is>
      </c>
      <c r="L9" s="15">
        <f>IF(COUNT(C9,C13,C17,C21,C25,C29)=0,"",AVERAGE(C9,C13,C17,C21,C25,C29))</f>
        <v/>
      </c>
      <c r="M9" s="15">
        <f>IF(COUNT(D9,D13,D17,D21,D25,D29)=0,"",AVERAGE(D9,D13,D17,D21,D25,D29))</f>
        <v/>
      </c>
      <c r="N9" s="15">
        <f>IF(COUNT(E9,E13,E17,E21,E25,E29)=0,"",AVERAGE(E9,E13,E17,E21,E25,E29))</f>
        <v/>
      </c>
      <c r="O9" s="15">
        <f>IF(COUNT(F9,F13,F17,F21,F25,F29)=0,"",AVERAGE(F9,F13,F17,F21,F25,F29))</f>
        <v/>
      </c>
      <c r="P9" s="15">
        <f>IF(COUNT(G9,G13,G17,G21,G25,G29)=0,"",AVERAGE(G9,G13,G17,G21,G25,G29))</f>
        <v/>
      </c>
      <c r="Q9" s="15">
        <f>IF(COUNT(H9,H13,H17,H21,H25,H29)=0,"",AVERAGE(H9,H13,H17,H21,H25,H29))</f>
        <v/>
      </c>
    </row>
    <row r="10" ht="20" customHeight="1">
      <c r="A10" s="11" t="n">
        <v>3</v>
      </c>
      <c r="B10" s="11" t="n">
        <v>3</v>
      </c>
      <c r="C10" s="12" t="n"/>
      <c r="D10" s="12" t="n"/>
      <c r="E10" s="12" t="n"/>
      <c r="F10" s="12" t="n"/>
      <c r="G10" s="12" t="n"/>
      <c r="H10" s="12" t="n"/>
      <c r="J10" s="13" t="inlineStr">
        <is>
          <t>3. Få uppmärksamhet och närhet från närstående</t>
        </is>
      </c>
      <c r="K10" s="14" t="inlineStr">
        <is>
          <t>3, 7, 11, 15, 19, 23</t>
        </is>
      </c>
      <c r="L10" s="15">
        <f>IF(COUNT(C10,C14,C18,C22,C26,C30)=0,"",AVERAGE(C10,C14,C18,C22,C26,C30))</f>
        <v/>
      </c>
      <c r="M10" s="15">
        <f>IF(COUNT(D10,D14,D18,D22,D26,D30)=0,"",AVERAGE(D10,D14,D18,D22,D26,D30))</f>
        <v/>
      </c>
      <c r="N10" s="15">
        <f>IF(COUNT(E10,E14,E18,E22,E26,E30)=0,"",AVERAGE(E10,E14,E18,E22,E26,E30))</f>
        <v/>
      </c>
      <c r="O10" s="15">
        <f>IF(COUNT(F10,F14,F18,F22,F26,F30)=0,"",AVERAGE(F10,F14,F18,F22,F26,F30))</f>
        <v/>
      </c>
      <c r="P10" s="15">
        <f>IF(COUNT(G10,G14,G18,G22,G26,G30)=0,"",AVERAGE(G10,G14,G18,G22,G26,G30))</f>
        <v/>
      </c>
      <c r="Q10" s="15">
        <f>IF(COUNT(H10,H14,H18,H22,H26,H30)=0,"",AVERAGE(H10,H14,H18,H22,H26,H30))</f>
        <v/>
      </c>
    </row>
    <row r="11" ht="20" customHeight="1">
      <c r="A11" s="11" t="n">
        <v>4</v>
      </c>
      <c r="B11" s="11" t="n">
        <v>4</v>
      </c>
      <c r="C11" s="12" t="n"/>
      <c r="D11" s="12" t="n"/>
      <c r="E11" s="12" t="n"/>
      <c r="F11" s="12" t="n"/>
      <c r="G11" s="12" t="n"/>
      <c r="H11" s="12" t="n"/>
      <c r="J11" s="13" t="inlineStr">
        <is>
          <t>4. Få tillgång till roligare saker utanför skolan</t>
        </is>
      </c>
      <c r="K11" s="14" t="inlineStr">
        <is>
          <t>4, 8, 12, 16, 20, 24</t>
        </is>
      </c>
      <c r="L11" s="15">
        <f>IF(COUNT(C11,C15,C19,C23,C27,C31)=0,"",AVERAGE(C11,C15,C19,C23,C27,C31))</f>
        <v/>
      </c>
      <c r="M11" s="15">
        <f>IF(COUNT(D11,D15,D19,D23,D27,D31)=0,"",AVERAGE(D11,D15,D19,D23,D27,D31))</f>
        <v/>
      </c>
      <c r="N11" s="15">
        <f>IF(COUNT(E11,E15,E19,E23,E27,E31)=0,"",AVERAGE(E11,E15,E19,E23,E27,E31))</f>
        <v/>
      </c>
      <c r="O11" s="15">
        <f>IF(COUNT(F11,F15,F19,F23,F27,F31)=0,"",AVERAGE(F11,F15,F19,F23,F27,F31))</f>
        <v/>
      </c>
      <c r="P11" s="15">
        <f>IF(COUNT(G11,G15,G19,G23,G27,G31)=0,"",AVERAGE(G11,G15,G19,G23,G27,G31))</f>
        <v/>
      </c>
      <c r="Q11" s="15">
        <f>IF(COUNT(H11,H15,H19,H23,H27,H31)=0,"",AVERAGE(H11,H15,H19,H23,H27,H31))</f>
        <v/>
      </c>
    </row>
    <row r="12">
      <c r="A12" s="11" t="n">
        <v>5</v>
      </c>
      <c r="B12" s="11" t="n">
        <v>1</v>
      </c>
      <c r="C12" s="12" t="n"/>
      <c r="D12" s="12" t="n"/>
      <c r="E12" s="12" t="n"/>
      <c r="F12" s="12" t="n"/>
      <c r="G12" s="12" t="n"/>
      <c r="H12" s="12" t="n"/>
    </row>
    <row r="13" ht="26" customHeight="1">
      <c r="A13" s="11" t="n">
        <v>6</v>
      </c>
      <c r="B13" s="11" t="n">
        <v>2</v>
      </c>
      <c r="C13" s="12" t="n"/>
      <c r="D13" s="12" t="n"/>
      <c r="E13" s="12" t="n"/>
      <c r="F13" s="12" t="n"/>
      <c r="G13" s="12" t="n"/>
      <c r="H13" s="12" t="n"/>
      <c r="J13" s="16" t="inlineStr">
        <is>
          <t>Besvarade frågor</t>
        </is>
      </c>
      <c r="L13" s="17">
        <f>IF(COUNT(C8:C31)=0,"",COUNT(C8:C31)&amp;" av 24"&amp;IF(COUNT(C8:C31)&lt;24," – svar saknas",""))</f>
        <v/>
      </c>
      <c r="M13" s="17">
        <f>IF(COUNT(D8:D31)=0,"",COUNT(D8:D31)&amp;" av 24"&amp;IF(COUNT(D8:D31)&lt;24," – svar saknas",""))</f>
        <v/>
      </c>
      <c r="N13" s="17">
        <f>IF(COUNT(E8:E31)=0,"",COUNT(E8:E31)&amp;" av 24"&amp;IF(COUNT(E8:E31)&lt;24," – svar saknas",""))</f>
        <v/>
      </c>
      <c r="O13" s="17">
        <f>IF(COUNT(F8:F31)=0,"",COUNT(F8:F31)&amp;" av 24"&amp;IF(COUNT(F8:F31)&lt;24," – svar saknas",""))</f>
        <v/>
      </c>
      <c r="P13" s="17">
        <f>IF(COUNT(G8:G31)=0,"",COUNT(G8:G31)&amp;" av 24"&amp;IF(COUNT(G8:G31)&lt;24," – svar saknas",""))</f>
        <v/>
      </c>
      <c r="Q13" s="17">
        <f>IF(COUNT(H8:H31)=0,"",COUNT(H8:H31)&amp;" av 24"&amp;IF(COUNT(H8:H31)&lt;24," – svar saknas",""))</f>
        <v/>
      </c>
    </row>
    <row r="14">
      <c r="A14" s="11" t="n">
        <v>7</v>
      </c>
      <c r="B14" s="11" t="n">
        <v>3</v>
      </c>
      <c r="C14" s="12" t="n"/>
      <c r="D14" s="12" t="n"/>
      <c r="E14" s="12" t="n"/>
      <c r="F14" s="12" t="n"/>
      <c r="G14" s="12" t="n"/>
      <c r="H14" s="12" t="n"/>
      <c r="J14" s="16" t="inlineStr">
        <is>
          <t>Högst skattade funktion</t>
        </is>
      </c>
      <c r="L14" s="18">
        <f>IF(COUNT(L8:L11)=0,"",MATCH(MAX(L8:L11),L8:L11,0)&amp;IF(COUNTIF(L8:L11,MAX(L8:L11))&gt;1," (delad)",""))</f>
        <v/>
      </c>
      <c r="M14" s="18">
        <f>IF(COUNT(M8:M11)=0,"",MATCH(MAX(M8:M11),M8:M11,0)&amp;IF(COUNTIF(M8:M11,MAX(M8:M11))&gt;1," (delad)",""))</f>
        <v/>
      </c>
      <c r="N14" s="18">
        <f>IF(COUNT(N8:N11)=0,"",MATCH(MAX(N8:N11),N8:N11,0)&amp;IF(COUNTIF(N8:N11,MAX(N8:N11))&gt;1," (delad)",""))</f>
        <v/>
      </c>
      <c r="O14" s="18">
        <f>IF(COUNT(O8:O11)=0,"",MATCH(MAX(O8:O11),O8:O11,0)&amp;IF(COUNTIF(O8:O11,MAX(O8:O11))&gt;1," (delad)",""))</f>
        <v/>
      </c>
      <c r="P14" s="18">
        <f>IF(COUNT(P8:P11)=0,"",MATCH(MAX(P8:P11),P8:P11,0)&amp;IF(COUNTIF(P8:P11,MAX(P8:P11))&gt;1," (delad)",""))</f>
        <v/>
      </c>
      <c r="Q14" s="18">
        <f>IF(COUNT(Q8:Q11)=0,"",MATCH(MAX(Q8:Q11),Q8:Q11,0)&amp;IF(COUNTIF(Q8:Q11,MAX(Q8:Q11))&gt;1," (delad)",""))</f>
        <v/>
      </c>
    </row>
    <row r="15">
      <c r="A15" s="11" t="n">
        <v>8</v>
      </c>
      <c r="B15" s="11" t="n">
        <v>4</v>
      </c>
      <c r="C15" s="12" t="n"/>
      <c r="D15" s="12" t="n"/>
      <c r="E15" s="12" t="n"/>
      <c r="F15" s="12" t="n"/>
      <c r="G15" s="12" t="n"/>
      <c r="H15" s="12" t="n"/>
    </row>
    <row r="16">
      <c r="A16" s="11" t="n">
        <v>9</v>
      </c>
      <c r="B16" s="11" t="n">
        <v>1</v>
      </c>
      <c r="C16" s="12" t="n"/>
      <c r="D16" s="12" t="n"/>
      <c r="E16" s="12" t="n"/>
      <c r="F16" s="12" t="n"/>
      <c r="G16" s="12" t="n"/>
      <c r="H16" s="12" t="n"/>
      <c r="J16" s="19" t="inlineStr">
        <is>
          <t>Medelvärde per funktion, 0 (aldrig) till 6 (alltid). Obesvarade frågor räknas inte.</t>
        </is>
      </c>
    </row>
    <row r="17">
      <c r="A17" s="11" t="n">
        <v>10</v>
      </c>
      <c r="B17" s="11" t="n">
        <v>2</v>
      </c>
      <c r="C17" s="12" t="n"/>
      <c r="D17" s="12" t="n"/>
      <c r="E17" s="12" t="n"/>
      <c r="F17" s="12" t="n"/>
      <c r="G17" s="12" t="n"/>
      <c r="H17" s="12" t="n"/>
      <c r="J17" s="19" t="inlineStr">
        <is>
          <t>Gult = över medelvärdet + 1 SD i en svensk skolgrupp (ungdomar jämförs med ungdomar, vårdnadshavare med vårdnadshavare). Se fliken Jämförelsevärden.</t>
        </is>
      </c>
    </row>
    <row r="18">
      <c r="A18" s="11" t="n">
        <v>11</v>
      </c>
      <c r="B18" s="11" t="n">
        <v>3</v>
      </c>
      <c r="C18" s="12" t="n"/>
      <c r="D18" s="12" t="n"/>
      <c r="E18" s="12" t="n"/>
      <c r="F18" s="12" t="n"/>
      <c r="G18" s="12" t="n"/>
      <c r="H18" s="12" t="n"/>
      <c r="J18" s="19" t="inlineStr">
        <is>
          <t>Fet och understruken = personens högst skattade funktion. ”Delad” betyder att två funktioner har samma värde.</t>
        </is>
      </c>
    </row>
    <row r="19">
      <c r="A19" s="11" t="n">
        <v>12</v>
      </c>
      <c r="B19" s="11" t="n">
        <v>4</v>
      </c>
      <c r="C19" s="12" t="n"/>
      <c r="D19" s="12" t="n"/>
      <c r="E19" s="12" t="n"/>
      <c r="F19" s="12" t="n"/>
      <c r="G19" s="12" t="n"/>
      <c r="H19" s="12" t="n"/>
      <c r="J19" s="19" t="inlineStr">
        <is>
          <t>Funktion 1 och 2: slippa något i skolan. Funktion 3 och 4: få något utanför skolan. Funktion 4 har svagast mätegenskaper.</t>
        </is>
      </c>
    </row>
    <row r="20">
      <c r="A20" s="11" t="n">
        <v>13</v>
      </c>
      <c r="B20" s="11" t="n">
        <v>1</v>
      </c>
      <c r="C20" s="12" t="n"/>
      <c r="D20" s="12" t="n"/>
      <c r="E20" s="12" t="n"/>
      <c r="F20" s="12" t="n"/>
      <c r="G20" s="12" t="n"/>
      <c r="H20" s="12" t="n"/>
    </row>
    <row r="21">
      <c r="A21" s="11" t="n">
        <v>14</v>
      </c>
      <c r="B21" s="11" t="n">
        <v>2</v>
      </c>
      <c r="C21" s="12" t="n"/>
      <c r="D21" s="12" t="n"/>
      <c r="E21" s="12" t="n"/>
      <c r="F21" s="12" t="n"/>
      <c r="G21" s="12" t="n"/>
      <c r="H21" s="12" t="n"/>
    </row>
    <row r="22">
      <c r="A22" s="11" t="n">
        <v>15</v>
      </c>
      <c r="B22" s="11" t="n">
        <v>3</v>
      </c>
      <c r="C22" s="12" t="n"/>
      <c r="D22" s="12" t="n"/>
      <c r="E22" s="12" t="n"/>
      <c r="F22" s="12" t="n"/>
      <c r="G22" s="12" t="n"/>
      <c r="H22" s="12" t="n"/>
    </row>
    <row r="23">
      <c r="A23" s="11" t="n">
        <v>16</v>
      </c>
      <c r="B23" s="11" t="n">
        <v>4</v>
      </c>
      <c r="C23" s="12" t="n"/>
      <c r="D23" s="12" t="n"/>
      <c r="E23" s="12" t="n"/>
      <c r="F23" s="12" t="n"/>
      <c r="G23" s="12" t="n"/>
      <c r="H23" s="12" t="n"/>
    </row>
    <row r="24">
      <c r="A24" s="11" t="n">
        <v>17</v>
      </c>
      <c r="B24" s="11" t="n">
        <v>1</v>
      </c>
      <c r="C24" s="12" t="n"/>
      <c r="D24" s="12" t="n"/>
      <c r="E24" s="12" t="n"/>
      <c r="F24" s="12" t="n"/>
      <c r="G24" s="12" t="n"/>
      <c r="H24" s="12" t="n"/>
    </row>
    <row r="25">
      <c r="A25" s="11" t="n">
        <v>18</v>
      </c>
      <c r="B25" s="11" t="n">
        <v>2</v>
      </c>
      <c r="C25" s="12" t="n"/>
      <c r="D25" s="12" t="n"/>
      <c r="E25" s="12" t="n"/>
      <c r="F25" s="12" t="n"/>
      <c r="G25" s="12" t="n"/>
      <c r="H25" s="12" t="n"/>
    </row>
    <row r="26">
      <c r="A26" s="11" t="n">
        <v>19</v>
      </c>
      <c r="B26" s="11" t="n">
        <v>3</v>
      </c>
      <c r="C26" s="12" t="n"/>
      <c r="D26" s="12" t="n"/>
      <c r="E26" s="12" t="n"/>
      <c r="F26" s="12" t="n"/>
      <c r="G26" s="12" t="n"/>
      <c r="H26" s="12" t="n"/>
    </row>
    <row r="27">
      <c r="A27" s="11" t="n">
        <v>20</v>
      </c>
      <c r="B27" s="11" t="n">
        <v>4</v>
      </c>
      <c r="C27" s="12" t="n"/>
      <c r="D27" s="12" t="n"/>
      <c r="E27" s="12" t="n"/>
      <c r="F27" s="12" t="n"/>
      <c r="G27" s="12" t="n"/>
      <c r="H27" s="12" t="n"/>
    </row>
    <row r="28">
      <c r="A28" s="11" t="n">
        <v>21</v>
      </c>
      <c r="B28" s="11" t="n">
        <v>1</v>
      </c>
      <c r="C28" s="12" t="n"/>
      <c r="D28" s="12" t="n"/>
      <c r="E28" s="12" t="n"/>
      <c r="F28" s="12" t="n"/>
      <c r="G28" s="12" t="n"/>
      <c r="H28" s="12" t="n"/>
    </row>
    <row r="29">
      <c r="A29" s="11" t="n">
        <v>22</v>
      </c>
      <c r="B29" s="11" t="n">
        <v>2</v>
      </c>
      <c r="C29" s="12" t="n"/>
      <c r="D29" s="12" t="n"/>
      <c r="E29" s="12" t="n"/>
      <c r="F29" s="12" t="n"/>
      <c r="G29" s="12" t="n"/>
      <c r="H29" s="12" t="n"/>
    </row>
    <row r="30">
      <c r="A30" s="11" t="n">
        <v>23</v>
      </c>
      <c r="B30" s="11" t="n">
        <v>3</v>
      </c>
      <c r="C30" s="12" t="n"/>
      <c r="D30" s="12" t="n"/>
      <c r="E30" s="12" t="n"/>
      <c r="F30" s="12" t="n"/>
      <c r="G30" s="12" t="n"/>
      <c r="H30" s="12" t="n"/>
    </row>
    <row r="31">
      <c r="A31" s="11" t="n">
        <v>24</v>
      </c>
      <c r="B31" s="11" t="n">
        <v>4</v>
      </c>
      <c r="C31" s="12" t="n"/>
      <c r="D31" s="12" t="n"/>
      <c r="E31" s="12" t="n"/>
      <c r="F31" s="12" t="n"/>
      <c r="G31" s="12" t="n"/>
      <c r="H31" s="12" t="n"/>
    </row>
  </sheetData>
  <mergeCells count="2">
    <mergeCell ref="F6:H6"/>
    <mergeCell ref="C6:E6"/>
  </mergeCells>
  <conditionalFormatting sqref="L8">
    <cfRule type="expression" priority="1" dxfId="0" stopIfTrue="1">
      <formula>AND(AND(ISNUMBER(L8),L8&gt;'Jämförelsevärden'!$D$4),AND(ISNUMBER(L8),L8=MAX(L$8:L$11),L8&gt;0))</formula>
    </cfRule>
    <cfRule type="expression" priority="2" dxfId="1" stopIfTrue="1">
      <formula>AND(ISNUMBER(L8),L8&gt;'Jämförelsevärden'!$D$4)</formula>
    </cfRule>
    <cfRule type="expression" priority="3" dxfId="2" stopIfTrue="1">
      <formula>AND(ISNUMBER(L8),L8=MAX(L$8:L$11),L8&gt;0)</formula>
    </cfRule>
  </conditionalFormatting>
  <conditionalFormatting sqref="L9">
    <cfRule type="expression" priority="4" dxfId="0" stopIfTrue="1">
      <formula>AND(AND(ISNUMBER(L9),L9&gt;'Jämförelsevärden'!$D$5),AND(ISNUMBER(L9),L9=MAX(L$8:L$11),L9&gt;0))</formula>
    </cfRule>
    <cfRule type="expression" priority="5" dxfId="1" stopIfTrue="1">
      <formula>AND(ISNUMBER(L9),L9&gt;'Jämförelsevärden'!$D$5)</formula>
    </cfRule>
    <cfRule type="expression" priority="6" dxfId="2" stopIfTrue="1">
      <formula>AND(ISNUMBER(L9),L9=MAX(L$8:L$11),L9&gt;0)</formula>
    </cfRule>
  </conditionalFormatting>
  <conditionalFormatting sqref="L10">
    <cfRule type="expression" priority="7" dxfId="0" stopIfTrue="1">
      <formula>AND(AND(ISNUMBER(L10),L10&gt;'Jämförelsevärden'!$D$6),AND(ISNUMBER(L10),L10=MAX(L$8:L$11),L10&gt;0))</formula>
    </cfRule>
    <cfRule type="expression" priority="8" dxfId="1" stopIfTrue="1">
      <formula>AND(ISNUMBER(L10),L10&gt;'Jämförelsevärden'!$D$6)</formula>
    </cfRule>
    <cfRule type="expression" priority="9" dxfId="2" stopIfTrue="1">
      <formula>AND(ISNUMBER(L10),L10=MAX(L$8:L$11),L10&gt;0)</formula>
    </cfRule>
  </conditionalFormatting>
  <conditionalFormatting sqref="L11">
    <cfRule type="expression" priority="10" dxfId="0" stopIfTrue="1">
      <formula>AND(AND(ISNUMBER(L11),L11&gt;'Jämförelsevärden'!$D$7),AND(ISNUMBER(L11),L11=MAX(L$8:L$11),L11&gt;0))</formula>
    </cfRule>
    <cfRule type="expression" priority="11" dxfId="1" stopIfTrue="1">
      <formula>AND(ISNUMBER(L11),L11&gt;'Jämförelsevärden'!$D$7)</formula>
    </cfRule>
    <cfRule type="expression" priority="12" dxfId="2" stopIfTrue="1">
      <formula>AND(ISNUMBER(L11),L11=MAX(L$8:L$11),L11&gt;0)</formula>
    </cfRule>
  </conditionalFormatting>
  <conditionalFormatting sqref="M8">
    <cfRule type="expression" priority="13" dxfId="0" stopIfTrue="1">
      <formula>AND(AND(ISNUMBER(M8),M8&gt;'Jämförelsevärden'!$G$4),AND(ISNUMBER(M8),M8=MAX(M$8:M$11),M8&gt;0))</formula>
    </cfRule>
    <cfRule type="expression" priority="14" dxfId="1" stopIfTrue="1">
      <formula>AND(ISNUMBER(M8),M8&gt;'Jämförelsevärden'!$G$4)</formula>
    </cfRule>
    <cfRule type="expression" priority="15" dxfId="2" stopIfTrue="1">
      <formula>AND(ISNUMBER(M8),M8=MAX(M$8:M$11),M8&gt;0)</formula>
    </cfRule>
  </conditionalFormatting>
  <conditionalFormatting sqref="M9">
    <cfRule type="expression" priority="16" dxfId="0" stopIfTrue="1">
      <formula>AND(AND(ISNUMBER(M9),M9&gt;'Jämförelsevärden'!$G$5),AND(ISNUMBER(M9),M9=MAX(M$8:M$11),M9&gt;0))</formula>
    </cfRule>
    <cfRule type="expression" priority="17" dxfId="1" stopIfTrue="1">
      <formula>AND(ISNUMBER(M9),M9&gt;'Jämförelsevärden'!$G$5)</formula>
    </cfRule>
    <cfRule type="expression" priority="18" dxfId="2" stopIfTrue="1">
      <formula>AND(ISNUMBER(M9),M9=MAX(M$8:M$11),M9&gt;0)</formula>
    </cfRule>
  </conditionalFormatting>
  <conditionalFormatting sqref="M10">
    <cfRule type="expression" priority="19" dxfId="0" stopIfTrue="1">
      <formula>AND(AND(ISNUMBER(M10),M10&gt;'Jämförelsevärden'!$G$6),AND(ISNUMBER(M10),M10=MAX(M$8:M$11),M10&gt;0))</formula>
    </cfRule>
    <cfRule type="expression" priority="20" dxfId="1" stopIfTrue="1">
      <formula>AND(ISNUMBER(M10),M10&gt;'Jämförelsevärden'!$G$6)</formula>
    </cfRule>
    <cfRule type="expression" priority="21" dxfId="2" stopIfTrue="1">
      <formula>AND(ISNUMBER(M10),M10=MAX(M$8:M$11),M10&gt;0)</formula>
    </cfRule>
  </conditionalFormatting>
  <conditionalFormatting sqref="M11">
    <cfRule type="expression" priority="22" dxfId="0" stopIfTrue="1">
      <formula>AND(AND(ISNUMBER(M11),M11&gt;'Jämförelsevärden'!$G$7),AND(ISNUMBER(M11),M11=MAX(M$8:M$11),M11&gt;0))</formula>
    </cfRule>
    <cfRule type="expression" priority="23" dxfId="1" stopIfTrue="1">
      <formula>AND(ISNUMBER(M11),M11&gt;'Jämförelsevärden'!$G$7)</formula>
    </cfRule>
    <cfRule type="expression" priority="24" dxfId="2" stopIfTrue="1">
      <formula>AND(ISNUMBER(M11),M11=MAX(M$8:M$11),M11&gt;0)</formula>
    </cfRule>
  </conditionalFormatting>
  <conditionalFormatting sqref="N8">
    <cfRule type="expression" priority="25" dxfId="0" stopIfTrue="1">
      <formula>AND(AND(ISNUMBER(N8),N8&gt;'Jämförelsevärden'!$G$4),AND(ISNUMBER(N8),N8=MAX(N$8:N$11),N8&gt;0))</formula>
    </cfRule>
    <cfRule type="expression" priority="26" dxfId="1" stopIfTrue="1">
      <formula>AND(ISNUMBER(N8),N8&gt;'Jämförelsevärden'!$G$4)</formula>
    </cfRule>
    <cfRule type="expression" priority="27" dxfId="2" stopIfTrue="1">
      <formula>AND(ISNUMBER(N8),N8=MAX(N$8:N$11),N8&gt;0)</formula>
    </cfRule>
  </conditionalFormatting>
  <conditionalFormatting sqref="N9">
    <cfRule type="expression" priority="28" dxfId="0" stopIfTrue="1">
      <formula>AND(AND(ISNUMBER(N9),N9&gt;'Jämförelsevärden'!$G$5),AND(ISNUMBER(N9),N9=MAX(N$8:N$11),N9&gt;0))</formula>
    </cfRule>
    <cfRule type="expression" priority="29" dxfId="1" stopIfTrue="1">
      <formula>AND(ISNUMBER(N9),N9&gt;'Jämförelsevärden'!$G$5)</formula>
    </cfRule>
    <cfRule type="expression" priority="30" dxfId="2" stopIfTrue="1">
      <formula>AND(ISNUMBER(N9),N9=MAX(N$8:N$11),N9&gt;0)</formula>
    </cfRule>
  </conditionalFormatting>
  <conditionalFormatting sqref="N10">
    <cfRule type="expression" priority="31" dxfId="0" stopIfTrue="1">
      <formula>AND(AND(ISNUMBER(N10),N10&gt;'Jämförelsevärden'!$G$6),AND(ISNUMBER(N10),N10=MAX(N$8:N$11),N10&gt;0))</formula>
    </cfRule>
    <cfRule type="expression" priority="32" dxfId="1" stopIfTrue="1">
      <formula>AND(ISNUMBER(N10),N10&gt;'Jämförelsevärden'!$G$6)</formula>
    </cfRule>
    <cfRule type="expression" priority="33" dxfId="2" stopIfTrue="1">
      <formula>AND(ISNUMBER(N10),N10=MAX(N$8:N$11),N10&gt;0)</formula>
    </cfRule>
  </conditionalFormatting>
  <conditionalFormatting sqref="N11">
    <cfRule type="expression" priority="34" dxfId="0" stopIfTrue="1">
      <formula>AND(AND(ISNUMBER(N11),N11&gt;'Jämförelsevärden'!$G$7),AND(ISNUMBER(N11),N11=MAX(N$8:N$11),N11&gt;0))</formula>
    </cfRule>
    <cfRule type="expression" priority="35" dxfId="1" stopIfTrue="1">
      <formula>AND(ISNUMBER(N11),N11&gt;'Jämförelsevärden'!$G$7)</formula>
    </cfRule>
    <cfRule type="expression" priority="36" dxfId="2" stopIfTrue="1">
      <formula>AND(ISNUMBER(N11),N11=MAX(N$8:N$11),N11&gt;0)</formula>
    </cfRule>
  </conditionalFormatting>
  <conditionalFormatting sqref="O8">
    <cfRule type="expression" priority="37" dxfId="0" stopIfTrue="1">
      <formula>AND(AND(ISNUMBER(O8),O8&gt;'Jämförelsevärden'!$D$4),AND(ISNUMBER(O8),O8=MAX(O$8:O$11),O8&gt;0))</formula>
    </cfRule>
    <cfRule type="expression" priority="38" dxfId="1" stopIfTrue="1">
      <formula>AND(ISNUMBER(O8),O8&gt;'Jämförelsevärden'!$D$4)</formula>
    </cfRule>
    <cfRule type="expression" priority="39" dxfId="2" stopIfTrue="1">
      <formula>AND(ISNUMBER(O8),O8=MAX(O$8:O$11),O8&gt;0)</formula>
    </cfRule>
  </conditionalFormatting>
  <conditionalFormatting sqref="O9">
    <cfRule type="expression" priority="40" dxfId="0" stopIfTrue="1">
      <formula>AND(AND(ISNUMBER(O9),O9&gt;'Jämförelsevärden'!$D$5),AND(ISNUMBER(O9),O9=MAX(O$8:O$11),O9&gt;0))</formula>
    </cfRule>
    <cfRule type="expression" priority="41" dxfId="1" stopIfTrue="1">
      <formula>AND(ISNUMBER(O9),O9&gt;'Jämförelsevärden'!$D$5)</formula>
    </cfRule>
    <cfRule type="expression" priority="42" dxfId="2" stopIfTrue="1">
      <formula>AND(ISNUMBER(O9),O9=MAX(O$8:O$11),O9&gt;0)</formula>
    </cfRule>
  </conditionalFormatting>
  <conditionalFormatting sqref="O10">
    <cfRule type="expression" priority="43" dxfId="0" stopIfTrue="1">
      <formula>AND(AND(ISNUMBER(O10),O10&gt;'Jämförelsevärden'!$D$6),AND(ISNUMBER(O10),O10=MAX(O$8:O$11),O10&gt;0))</formula>
    </cfRule>
    <cfRule type="expression" priority="44" dxfId="1" stopIfTrue="1">
      <formula>AND(ISNUMBER(O10),O10&gt;'Jämförelsevärden'!$D$6)</formula>
    </cfRule>
    <cfRule type="expression" priority="45" dxfId="2" stopIfTrue="1">
      <formula>AND(ISNUMBER(O10),O10=MAX(O$8:O$11),O10&gt;0)</formula>
    </cfRule>
  </conditionalFormatting>
  <conditionalFormatting sqref="O11">
    <cfRule type="expression" priority="46" dxfId="0" stopIfTrue="1">
      <formula>AND(AND(ISNUMBER(O11),O11&gt;'Jämförelsevärden'!$D$7),AND(ISNUMBER(O11),O11=MAX(O$8:O$11),O11&gt;0))</formula>
    </cfRule>
    <cfRule type="expression" priority="47" dxfId="1" stopIfTrue="1">
      <formula>AND(ISNUMBER(O11),O11&gt;'Jämförelsevärden'!$D$7)</formula>
    </cfRule>
    <cfRule type="expression" priority="48" dxfId="2" stopIfTrue="1">
      <formula>AND(ISNUMBER(O11),O11=MAX(O$8:O$11),O11&gt;0)</formula>
    </cfRule>
  </conditionalFormatting>
  <conditionalFormatting sqref="P8">
    <cfRule type="expression" priority="49" dxfId="0" stopIfTrue="1">
      <formula>AND(AND(ISNUMBER(P8),P8&gt;'Jämförelsevärden'!$G$4),AND(ISNUMBER(P8),P8=MAX(P$8:P$11),P8&gt;0))</formula>
    </cfRule>
    <cfRule type="expression" priority="50" dxfId="1" stopIfTrue="1">
      <formula>AND(ISNUMBER(P8),P8&gt;'Jämförelsevärden'!$G$4)</formula>
    </cfRule>
    <cfRule type="expression" priority="51" dxfId="2" stopIfTrue="1">
      <formula>AND(ISNUMBER(P8),P8=MAX(P$8:P$11),P8&gt;0)</formula>
    </cfRule>
  </conditionalFormatting>
  <conditionalFormatting sqref="P9">
    <cfRule type="expression" priority="52" dxfId="0" stopIfTrue="1">
      <formula>AND(AND(ISNUMBER(P9),P9&gt;'Jämförelsevärden'!$G$5),AND(ISNUMBER(P9),P9=MAX(P$8:P$11),P9&gt;0))</formula>
    </cfRule>
    <cfRule type="expression" priority="53" dxfId="1" stopIfTrue="1">
      <formula>AND(ISNUMBER(P9),P9&gt;'Jämförelsevärden'!$G$5)</formula>
    </cfRule>
    <cfRule type="expression" priority="54" dxfId="2" stopIfTrue="1">
      <formula>AND(ISNUMBER(P9),P9=MAX(P$8:P$11),P9&gt;0)</formula>
    </cfRule>
  </conditionalFormatting>
  <conditionalFormatting sqref="P10">
    <cfRule type="expression" priority="55" dxfId="0" stopIfTrue="1">
      <formula>AND(AND(ISNUMBER(P10),P10&gt;'Jämförelsevärden'!$G$6),AND(ISNUMBER(P10),P10=MAX(P$8:P$11),P10&gt;0))</formula>
    </cfRule>
    <cfRule type="expression" priority="56" dxfId="1" stopIfTrue="1">
      <formula>AND(ISNUMBER(P10),P10&gt;'Jämförelsevärden'!$G$6)</formula>
    </cfRule>
    <cfRule type="expression" priority="57" dxfId="2" stopIfTrue="1">
      <formula>AND(ISNUMBER(P10),P10=MAX(P$8:P$11),P10&gt;0)</formula>
    </cfRule>
  </conditionalFormatting>
  <conditionalFormatting sqref="P11">
    <cfRule type="expression" priority="58" dxfId="0" stopIfTrue="1">
      <formula>AND(AND(ISNUMBER(P11),P11&gt;'Jämförelsevärden'!$G$7),AND(ISNUMBER(P11),P11=MAX(P$8:P$11),P11&gt;0))</formula>
    </cfRule>
    <cfRule type="expression" priority="59" dxfId="1" stopIfTrue="1">
      <formula>AND(ISNUMBER(P11),P11&gt;'Jämförelsevärden'!$G$7)</formula>
    </cfRule>
    <cfRule type="expression" priority="60" dxfId="2" stopIfTrue="1">
      <formula>AND(ISNUMBER(P11),P11=MAX(P$8:P$11),P11&gt;0)</formula>
    </cfRule>
  </conditionalFormatting>
  <conditionalFormatting sqref="Q8">
    <cfRule type="expression" priority="61" dxfId="0" stopIfTrue="1">
      <formula>AND(AND(ISNUMBER(Q8),Q8&gt;'Jämförelsevärden'!$G$4),AND(ISNUMBER(Q8),Q8=MAX(Q$8:Q$11),Q8&gt;0))</formula>
    </cfRule>
    <cfRule type="expression" priority="62" dxfId="1" stopIfTrue="1">
      <formula>AND(ISNUMBER(Q8),Q8&gt;'Jämförelsevärden'!$G$4)</formula>
    </cfRule>
    <cfRule type="expression" priority="63" dxfId="2" stopIfTrue="1">
      <formula>AND(ISNUMBER(Q8),Q8=MAX(Q$8:Q$11),Q8&gt;0)</formula>
    </cfRule>
  </conditionalFormatting>
  <conditionalFormatting sqref="Q9">
    <cfRule type="expression" priority="64" dxfId="0" stopIfTrue="1">
      <formula>AND(AND(ISNUMBER(Q9),Q9&gt;'Jämförelsevärden'!$G$5),AND(ISNUMBER(Q9),Q9=MAX(Q$8:Q$11),Q9&gt;0))</formula>
    </cfRule>
    <cfRule type="expression" priority="65" dxfId="1" stopIfTrue="1">
      <formula>AND(ISNUMBER(Q9),Q9&gt;'Jämförelsevärden'!$G$5)</formula>
    </cfRule>
    <cfRule type="expression" priority="66" dxfId="2" stopIfTrue="1">
      <formula>AND(ISNUMBER(Q9),Q9=MAX(Q$8:Q$11),Q9&gt;0)</formula>
    </cfRule>
  </conditionalFormatting>
  <conditionalFormatting sqref="Q10">
    <cfRule type="expression" priority="67" dxfId="0" stopIfTrue="1">
      <formula>AND(AND(ISNUMBER(Q10),Q10&gt;'Jämförelsevärden'!$G$6),AND(ISNUMBER(Q10),Q10=MAX(Q$8:Q$11),Q10&gt;0))</formula>
    </cfRule>
    <cfRule type="expression" priority="68" dxfId="1" stopIfTrue="1">
      <formula>AND(ISNUMBER(Q10),Q10&gt;'Jämförelsevärden'!$G$6)</formula>
    </cfRule>
    <cfRule type="expression" priority="69" dxfId="2" stopIfTrue="1">
      <formula>AND(ISNUMBER(Q10),Q10=MAX(Q$8:Q$11),Q10&gt;0)</formula>
    </cfRule>
  </conditionalFormatting>
  <conditionalFormatting sqref="Q11">
    <cfRule type="expression" priority="70" dxfId="0" stopIfTrue="1">
      <formula>AND(AND(ISNUMBER(Q11),Q11&gt;'Jämförelsevärden'!$G$7),AND(ISNUMBER(Q11),Q11=MAX(Q$8:Q$11),Q11&gt;0))</formula>
    </cfRule>
    <cfRule type="expression" priority="71" dxfId="1" stopIfTrue="1">
      <formula>AND(ISNUMBER(Q11),Q11&gt;'Jämförelsevärden'!$G$7)</formula>
    </cfRule>
    <cfRule type="expression" priority="72" dxfId="2" stopIfTrue="1">
      <formula>AND(ISNUMBER(Q11),Q11=MAX(Q$8:Q$11),Q11&gt;0)</formula>
    </cfRule>
  </conditionalFormatting>
  <dataValidations count="1">
    <dataValidation sqref="C8:H31" showDropDown="0" showInputMessage="0" showErrorMessage="1" allowBlank="1" errorTitle="Ogiltigt svar" error="Svaren ska vara mellan 0 och 6." type="whole" operator="between">
      <formula1>0</formula1>
      <formula2>6</formula2>
    </dataValidation>
  </dataValidations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1"/>
  <sheetViews>
    <sheetView showGridLines="0" workbookViewId="0">
      <selection activeCell="A1" sqref="A1"/>
    </sheetView>
  </sheetViews>
  <sheetFormatPr baseColWidth="8" defaultRowHeight="15"/>
  <cols>
    <col width="46" customWidth="1" min="1" max="1"/>
    <col width="12" customWidth="1" min="2" max="2"/>
    <col width="10" customWidth="1" min="3" max="3"/>
    <col width="14" customWidth="1" min="4" max="4"/>
    <col width="12" customWidth="1" min="5" max="5"/>
    <col width="10" customWidth="1" min="6" max="6"/>
    <col width="14" customWidth="1" min="7" max="7"/>
  </cols>
  <sheetData>
    <row r="1">
      <c r="A1" s="20" t="inlineStr">
        <is>
          <t>Jämförelsevärden modifierad SRAS-R – svensk skolgrupp</t>
        </is>
      </c>
    </row>
    <row r="3" ht="32" customHeight="1">
      <c r="A3" s="10" t="inlineStr">
        <is>
          <t>Funktion</t>
        </is>
      </c>
      <c r="B3" s="10" t="inlineStr">
        <is>
          <t>Ungdom M</t>
        </is>
      </c>
      <c r="C3" s="10" t="inlineStr">
        <is>
          <t>Ungdom SD</t>
        </is>
      </c>
      <c r="D3" s="10" t="inlineStr">
        <is>
          <t>Ungdom M + 1 SD</t>
        </is>
      </c>
      <c r="E3" s="10" t="inlineStr">
        <is>
          <t>Vårdnadshavare M</t>
        </is>
      </c>
      <c r="F3" s="10" t="inlineStr">
        <is>
          <t>Vårdnadshavare SD</t>
        </is>
      </c>
      <c r="G3" s="10" t="inlineStr">
        <is>
          <t>Vårdnadshavare M + 1 SD</t>
        </is>
      </c>
    </row>
    <row r="4">
      <c r="A4" s="13" t="inlineStr">
        <is>
          <t>1. Undvika obehagliga känslor kopplade till skolan</t>
        </is>
      </c>
      <c r="B4" s="15" t="n">
        <v>1.24</v>
      </c>
      <c r="C4" s="15" t="n">
        <v>1.33</v>
      </c>
      <c r="D4" s="15">
        <f>B4+C4</f>
        <v/>
      </c>
      <c r="E4" s="15" t="n">
        <v>1.36</v>
      </c>
      <c r="F4" s="15" t="n">
        <v>1.49</v>
      </c>
      <c r="G4" s="15">
        <f>E4+F4</f>
        <v/>
      </c>
    </row>
    <row r="5">
      <c r="A5" s="13" t="inlineStr">
        <is>
          <t>2. Undvika sociala situationer och bedömning</t>
        </is>
      </c>
      <c r="B5" s="15" t="n">
        <v>0.6</v>
      </c>
      <c r="C5" s="15" t="n">
        <v>1.01</v>
      </c>
      <c r="D5" s="15">
        <f>B5+C5</f>
        <v/>
      </c>
      <c r="E5" s="15" t="n">
        <v>0.83</v>
      </c>
      <c r="F5" s="15" t="n">
        <v>1.13</v>
      </c>
      <c r="G5" s="15">
        <f>E5+F5</f>
        <v/>
      </c>
    </row>
    <row r="6">
      <c r="A6" s="13" t="inlineStr">
        <is>
          <t>3. Få uppmärksamhet och närhet från närstående</t>
        </is>
      </c>
      <c r="B6" s="15" t="n">
        <v>1.17</v>
      </c>
      <c r="C6" s="15" t="n">
        <v>1.1</v>
      </c>
      <c r="D6" s="15">
        <f>B6+C6</f>
        <v/>
      </c>
      <c r="E6" s="15" t="n">
        <v>1.01</v>
      </c>
      <c r="F6" s="15" t="n">
        <v>1.14</v>
      </c>
      <c r="G6" s="15">
        <f>E6+F6</f>
        <v/>
      </c>
    </row>
    <row r="7">
      <c r="A7" s="13" t="inlineStr">
        <is>
          <t>4. Få tillgång till roligare saker utanför skolan</t>
        </is>
      </c>
      <c r="B7" s="15" t="n">
        <v>1.03</v>
      </c>
      <c r="C7" s="15" t="n">
        <v>1.09</v>
      </c>
      <c r="D7" s="15">
        <f>B7+C7</f>
        <v/>
      </c>
      <c r="E7" s="15" t="n">
        <v>0.71</v>
      </c>
      <c r="F7" s="15" t="n">
        <v>1</v>
      </c>
      <c r="G7" s="15">
        <f>E7+F7</f>
        <v/>
      </c>
    </row>
    <row r="10">
      <c r="A10" s="19" t="inlineStr">
        <is>
          <t>Källa: Strömbeck, Heyne, Ferrer-Wreder &amp; Alanko (2025), BMC Psychology 13, 606, tabell 3 (A-SRAS-R).</t>
        </is>
      </c>
    </row>
    <row r="11">
      <c r="A11" s="19" t="inlineStr">
        <is>
          <t>Urval: 399 elever 12–16 år och 251 vårdnadshavare i svenska skolor, alltså inte elever med skolfrånvaro. Det finns ännu inga normer eller gränsvärden.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2026-10-04T12:26:09Z</dcterms:created>
  <dcterms:modified xmlns:dcterms="http://purl.org/dc/terms/" xmlns:xsi="http://www.w3.org/2001/XMLSchema-instance" xsi:type="dcterms:W3CDTF">2026-10-04T12:26:09Z</dcterms:modified>
</cp:coreProperties>
</file>